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87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Лист1!$A$1:$I$24</definedName>
    <definedName name="_xlnm.Print_Area" localSheetId="1">Лист2!$A$1:$C$55</definedName>
  </definedNames>
  <calcPr calcId="144525"/>
</workbook>
</file>

<file path=xl/calcChain.xml><?xml version="1.0" encoding="utf-8"?>
<calcChain xmlns="http://schemas.openxmlformats.org/spreadsheetml/2006/main">
  <c r="K14" i="4" l="1"/>
  <c r="K15" i="4"/>
  <c r="K11" i="4"/>
  <c r="K12" i="4"/>
  <c r="K8" i="4"/>
  <c r="K6" i="4"/>
  <c r="K7" i="4"/>
  <c r="K9" i="4"/>
  <c r="K10" i="4"/>
  <c r="K13" i="4"/>
  <c r="K5" i="4"/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H9" i="4"/>
  <c r="E7" i="5" l="1"/>
  <c r="E19" i="5"/>
  <c r="E13" i="3"/>
</calcChain>
</file>

<file path=xl/sharedStrings.xml><?xml version="1.0" encoding="utf-8"?>
<sst xmlns="http://schemas.openxmlformats.org/spreadsheetml/2006/main" count="181" uniqueCount="132">
  <si>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</si>
  <si>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</si>
  <si>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</si>
  <si>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</si>
  <si>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</si>
  <si>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</si>
  <si>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</si>
  <si>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</si>
  <si>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</si>
  <si>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</si>
  <si>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</si>
  <si>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</si>
  <si>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</si>
  <si>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</si>
  <si>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</si>
  <si>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</si>
  <si>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</si>
  <si>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</si>
  <si>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</si>
  <si>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</si>
  <si>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</si>
  <si>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</si>
  <si>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</si>
  <si>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</si>
  <si>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</si>
  <si>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</si>
  <si>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</si>
  <si>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</si>
  <si>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</si>
  <si>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</si>
  <si>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</si>
  <si>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</si>
  <si>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</si>
  <si>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</si>
  <si>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</si>
  <si>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</si>
  <si>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</si>
  <si>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Наурузовой В.И.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</si>
  <si>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</si>
  <si>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</si>
  <si>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</si>
  <si>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</si>
  <si>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</si>
  <si>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</si>
  <si>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</si>
  <si>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</si>
  <si>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</si>
  <si>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</si>
  <si>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</si>
  <si>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</si>
  <si>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</si>
  <si>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</si>
  <si>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</si>
  <si>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</si>
  <si>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</si>
  <si>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</si>
  <si>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</si>
  <si>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</si>
  <si>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</si>
  <si>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</si>
  <si>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</si>
  <si>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</si>
  <si>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</si>
  <si>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</si>
  <si>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</si>
  <si>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</si>
  <si>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</si>
  <si>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</si>
  <si>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</si>
  <si>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</si>
  <si>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</si>
  <si>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</si>
  <si>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</si>
  <si>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</si>
  <si>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</si>
  <si>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</si>
  <si>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</si>
  <si>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</si>
  <si>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</si>
  <si>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</si>
  <si>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</si>
  <si>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</si>
  <si>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Мать-одиночка</t>
  </si>
  <si>
    <t>ветеран труда</t>
  </si>
  <si>
    <t>У Чередниченко И.И.</t>
  </si>
  <si>
    <t>У Лясковской Л.И.</t>
  </si>
  <si>
    <t>по вопросу оказания материальной помощи</t>
  </si>
  <si>
    <t>из них:</t>
  </si>
  <si>
    <t>по вопросу оформления прав на квартиру</t>
  </si>
  <si>
    <t>по вопросу местонахождения земельного пая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</si>
  <si>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апреле 2015 года</t>
    </r>
  </si>
  <si>
    <t>Из 24 письменных обращений граждан - 20 из вышестоящих органов (из Аппарата Правительства Ставропольского края, министерства образования Ставропольского края).</t>
  </si>
  <si>
    <t>За апрель 2015 года в администрацию Благодарненского муниципального района Ставропольского края поступило 35 обращений граждан. В том числе: в письменной форме 15 обращений, в форме электронного документа - 2, на "Телефон доверия Губернатора Ставропольского края" - 7, в устной форме - 6, на "телефон доверия" главы администрации - 5.</t>
  </si>
  <si>
    <t>по вопросу ремонта дороги</t>
  </si>
  <si>
    <t>Уполномоченному при Президенте РФ по правам ребенка Астахову П.А.</t>
  </si>
  <si>
    <t>по вопросу защиты жилищных прав несовершеннолетнего ребенка</t>
  </si>
  <si>
    <t>по вопросу предоставления жилья участнику боевых действий</t>
  </si>
  <si>
    <t xml:space="preserve">по вопросу обеспечения автомобилем </t>
  </si>
  <si>
    <t>В Региональную общественную приемную Председателя Партии "Единая Россия" Д.А. Медведева в Ставропольском края</t>
  </si>
  <si>
    <t>по вопросу обновления материальной базы компьютерного класса в МБОУ СОШ № 5</t>
  </si>
  <si>
    <t>с. Спаское</t>
  </si>
  <si>
    <t>из.них:</t>
  </si>
  <si>
    <t>по вопросу оказания финансовой помощи на ремонт дороги по ул. 30 лет Победы г.Благодарный</t>
  </si>
  <si>
    <t>по вопросу борьбы с бродячими собаками</t>
  </si>
  <si>
    <t>по вопросу сохранения библиотеки на пл. Строителей</t>
  </si>
  <si>
    <t>г. Благодарный    с. Спасское</t>
  </si>
  <si>
    <t>по вопросу улучшения жилищных условий</t>
  </si>
  <si>
    <t>по вопросу восстановления сгоревшего дома</t>
  </si>
  <si>
    <t>по вопросу ремонта памятников и мемориалов к 70-летию Победы в ВОВ</t>
  </si>
  <si>
    <t>по вопросу оказания помощи ветерану ВОВ</t>
  </si>
  <si>
    <t>по вопросу подготовки к 70-летию Победы в ВОВ</t>
  </si>
  <si>
    <t>по вопросу строительсва пешеходной дорожки</t>
  </si>
  <si>
    <t>по вопросу оплаты за горячее водоснабжение</t>
  </si>
  <si>
    <t xml:space="preserve">по вопросу закрытия проезда между многоквартирными домами </t>
  </si>
  <si>
    <t>по вопросу оплаты за горячее водоснабжение, замены прибора учета воды</t>
  </si>
  <si>
    <t>Главе администрации Благодарненского муниципального района</t>
  </si>
  <si>
    <t>К депутату Государственной Думы Федерального собрания Российской Федерации шестоного созыва Жириновскому В.В.</t>
  </si>
  <si>
    <t>по вопросу оказания материальной помощи на ремонт здания дома детского творчества г. Благодарный и ремонт кровли частного домовладения</t>
  </si>
  <si>
    <t>по вопросу не согласия с решением работы комиссии по рассмотрению конфликтной ситуации между соседями</t>
  </si>
  <si>
    <t>по вопросу повышения цены на гречку</t>
  </si>
  <si>
    <t>по вопросу разрушения стены дома по ул. Комсомольская, 28, создающей угрозу соседней квартире</t>
  </si>
  <si>
    <t>по вопросу перевозки пассажиров на неисправном транспорте</t>
  </si>
  <si>
    <t>по вопросу оформления договора ОСАГО</t>
  </si>
  <si>
    <t>по вопросу некорректного поведения воспитателя детского сада № 28</t>
  </si>
  <si>
    <t>по вопросу награждения медалью к 70-летию Победы в ВОВ</t>
  </si>
  <si>
    <t>по вопросу оплаты фонда капитального ремонта</t>
  </si>
  <si>
    <t>Из 24 письменных обращений исполнено 11, 13 в стадии рассмотрения. С нарушением срока рассмотрения нет.</t>
  </si>
  <si>
    <t>На  8 обращений даны разъяснения, 3 - в стадии рассмотрения.</t>
  </si>
  <si>
    <t>Вдова ветерана ВОВ</t>
  </si>
  <si>
    <t>Семья, пострадавшая в результате пожара</t>
  </si>
  <si>
    <t>(+,-) % 2015 г. к 2014 г.</t>
  </si>
  <si>
    <t>Исполнение 11 обращений (31,4% от всех обращений) поставлено на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</si>
</sst>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" sqref="A3:I3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3" t="s">
        <v>90</v>
      </c>
      <c r="B1" s="43"/>
      <c r="C1" s="43"/>
      <c r="D1" s="43"/>
      <c r="E1" s="43"/>
      <c r="F1" s="43"/>
      <c r="G1" s="43"/>
      <c r="H1" s="43"/>
      <c r="I1" s="43"/>
    </row>
    <row r="3" spans="1:9" ht="89.25" customHeight="1" x14ac:dyDescent="0.3">
      <c r="A3" s="42" t="s">
        <v>92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1" t="s">
        <v>0</v>
      </c>
    </row>
    <row r="6" spans="1:9" ht="15.75" x14ac:dyDescent="0.25">
      <c r="A6" s="45" t="s">
        <v>1</v>
      </c>
      <c r="B6" s="47" t="s">
        <v>2</v>
      </c>
      <c r="C6" s="48"/>
      <c r="D6" s="48"/>
      <c r="E6" s="48"/>
      <c r="F6" s="49"/>
      <c r="G6" s="50" t="s">
        <v>3</v>
      </c>
      <c r="H6" s="45" t="s">
        <v>4</v>
      </c>
      <c r="I6" s="45" t="s">
        <v>5</v>
      </c>
    </row>
    <row r="7" spans="1:9" ht="63" x14ac:dyDescent="0.25">
      <c r="A7" s="46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51"/>
      <c r="H7" s="51"/>
      <c r="I7" s="51"/>
    </row>
    <row r="8" spans="1:9" ht="15.75" x14ac:dyDescent="0.25">
      <c r="A8" s="3" t="s">
        <v>11</v>
      </c>
      <c r="B8" s="3">
        <v>10</v>
      </c>
      <c r="C8" s="3">
        <v>1</v>
      </c>
      <c r="D8" s="3">
        <v>6</v>
      </c>
      <c r="E8" s="3">
        <v>3</v>
      </c>
      <c r="F8" s="3">
        <v>5</v>
      </c>
      <c r="G8" s="3">
        <f t="shared" ref="G8:G23" si="0">B8+C8+D8+E8+F8</f>
        <v>25</v>
      </c>
      <c r="H8" s="4">
        <v>31.959</v>
      </c>
      <c r="I8" s="4">
        <f t="shared" ref="I8:I23" si="1">G8/H8</f>
        <v>0.78225226070903342</v>
      </c>
    </row>
    <row r="9" spans="1:9" ht="15.75" x14ac:dyDescent="0.25">
      <c r="A9" s="3" t="s">
        <v>12</v>
      </c>
      <c r="B9" s="3"/>
      <c r="C9" s="3"/>
      <c r="D9" s="3"/>
      <c r="E9" s="3">
        <v>2</v>
      </c>
      <c r="F9" s="3"/>
      <c r="G9" s="3">
        <f t="shared" si="0"/>
        <v>2</v>
      </c>
      <c r="H9" s="4">
        <v>3.9620000000000002</v>
      </c>
      <c r="I9" s="4">
        <f t="shared" si="1"/>
        <v>0.50479555779909135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/>
      <c r="D11" s="3"/>
      <c r="E11" s="3"/>
      <c r="F11" s="3"/>
      <c r="G11" s="3">
        <f t="shared" si="0"/>
        <v>0</v>
      </c>
      <c r="H11" s="4">
        <v>0.753</v>
      </c>
      <c r="I11" s="4">
        <f t="shared" si="1"/>
        <v>0</v>
      </c>
    </row>
    <row r="12" spans="1:9" ht="15.75" x14ac:dyDescent="0.25">
      <c r="A12" s="3" t="s">
        <v>15</v>
      </c>
      <c r="B12" s="3">
        <v>1</v>
      </c>
      <c r="C12" s="3"/>
      <c r="D12" s="3"/>
      <c r="E12" s="3"/>
      <c r="F12" s="3"/>
      <c r="G12" s="3">
        <f t="shared" si="0"/>
        <v>1</v>
      </c>
      <c r="H12" s="4">
        <v>3.202</v>
      </c>
      <c r="I12" s="4">
        <f t="shared" si="1"/>
        <v>0.31230480949406619</v>
      </c>
    </row>
    <row r="13" spans="1:9" ht="15.75" x14ac:dyDescent="0.25">
      <c r="A13" s="3" t="s">
        <v>16</v>
      </c>
      <c r="B13" s="3"/>
      <c r="C13" s="3"/>
      <c r="D13" s="3"/>
      <c r="E13" s="3"/>
      <c r="F13" s="3"/>
      <c r="G13" s="3">
        <f t="shared" si="0"/>
        <v>0</v>
      </c>
      <c r="H13" s="4">
        <v>3.0270000000000001</v>
      </c>
      <c r="I13" s="4">
        <f t="shared" si="1"/>
        <v>0</v>
      </c>
    </row>
    <row r="14" spans="1:9" ht="15.75" x14ac:dyDescent="0.25">
      <c r="A14" s="3" t="s">
        <v>17</v>
      </c>
      <c r="B14" s="3"/>
      <c r="C14" s="3"/>
      <c r="D14" s="3"/>
      <c r="E14" s="3"/>
      <c r="F14" s="3"/>
      <c r="G14" s="3">
        <f t="shared" si="0"/>
        <v>0</v>
      </c>
      <c r="H14" s="3">
        <v>1.3</v>
      </c>
      <c r="I14" s="4">
        <f t="shared" si="1"/>
        <v>0</v>
      </c>
    </row>
    <row r="15" spans="1:9" ht="15.75" x14ac:dyDescent="0.25">
      <c r="A15" s="3" t="s">
        <v>18</v>
      </c>
      <c r="B15" s="3"/>
      <c r="C15" s="3"/>
      <c r="D15" s="3"/>
      <c r="E15" s="3"/>
      <c r="F15" s="3"/>
      <c r="G15" s="3">
        <f t="shared" si="0"/>
        <v>0</v>
      </c>
      <c r="H15" s="4">
        <v>1.92</v>
      </c>
      <c r="I15" s="4">
        <f t="shared" si="1"/>
        <v>0</v>
      </c>
    </row>
    <row r="16" spans="1:9" ht="15.75" x14ac:dyDescent="0.25">
      <c r="A16" s="3" t="s">
        <v>19</v>
      </c>
      <c r="B16" s="3"/>
      <c r="C16" s="3"/>
      <c r="D16" s="3"/>
      <c r="E16" s="3"/>
      <c r="F16" s="3">
        <v>1</v>
      </c>
      <c r="G16" s="3">
        <f t="shared" si="0"/>
        <v>1</v>
      </c>
      <c r="H16" s="4">
        <v>1.2410000000000001</v>
      </c>
      <c r="I16" s="4">
        <f t="shared" si="1"/>
        <v>0.80580177276389997</v>
      </c>
    </row>
    <row r="17" spans="1:9" ht="15.75" x14ac:dyDescent="0.25">
      <c r="A17" s="3" t="s">
        <v>20</v>
      </c>
      <c r="B17" s="3"/>
      <c r="C17" s="3">
        <v>1</v>
      </c>
      <c r="D17" s="3"/>
      <c r="E17" s="3"/>
      <c r="F17" s="3"/>
      <c r="G17" s="3">
        <f t="shared" si="0"/>
        <v>1</v>
      </c>
      <c r="H17" s="4">
        <v>4.359</v>
      </c>
      <c r="I17" s="4">
        <f t="shared" si="1"/>
        <v>0.22941041523285158</v>
      </c>
    </row>
    <row r="18" spans="1:9" ht="15.75" x14ac:dyDescent="0.25">
      <c r="A18" s="3" t="s">
        <v>21</v>
      </c>
      <c r="B18" s="3">
        <v>2</v>
      </c>
      <c r="C18" s="3"/>
      <c r="D18" s="3">
        <v>1</v>
      </c>
      <c r="E18" s="3"/>
      <c r="F18" s="3"/>
      <c r="G18" s="3">
        <f t="shared" si="0"/>
        <v>3</v>
      </c>
      <c r="H18" s="4">
        <v>2.3780000000000001</v>
      </c>
      <c r="I18" s="4">
        <f t="shared" si="1"/>
        <v>1.2615643397813288</v>
      </c>
    </row>
    <row r="19" spans="1:9" ht="15.75" x14ac:dyDescent="0.25">
      <c r="A19" s="3" t="s">
        <v>22</v>
      </c>
      <c r="B19" s="3"/>
      <c r="C19" s="3"/>
      <c r="D19" s="3"/>
      <c r="E19" s="3"/>
      <c r="F19" s="3"/>
      <c r="G19" s="3">
        <f t="shared" si="0"/>
        <v>0</v>
      </c>
      <c r="H19" s="4">
        <v>1.7729999999999999</v>
      </c>
      <c r="I19" s="4">
        <f t="shared" si="1"/>
        <v>0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>
        <v>2</v>
      </c>
      <c r="C21" s="3"/>
      <c r="D21" s="3"/>
      <c r="E21" s="3"/>
      <c r="F21" s="3"/>
      <c r="G21" s="3">
        <f t="shared" si="0"/>
        <v>2</v>
      </c>
      <c r="H21" s="4">
        <v>1.206</v>
      </c>
      <c r="I21" s="4">
        <f t="shared" si="1"/>
        <v>1.6583747927031509</v>
      </c>
    </row>
    <row r="22" spans="1:9" ht="15.75" x14ac:dyDescent="0.25">
      <c r="A22" s="3" t="s">
        <v>80</v>
      </c>
      <c r="B22" s="3"/>
      <c r="C22" s="3"/>
      <c r="D22" s="3"/>
      <c r="E22" s="3"/>
      <c r="F22" s="3"/>
      <c r="G22" s="3">
        <f>B22+C22+D22+E22+F22</f>
        <v>0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15</v>
      </c>
      <c r="C23" s="3">
        <f>C8+C9+C10+C11+C12+C13+C14+C15+C16+C17+C18+C19+C20+C21+C22</f>
        <v>2</v>
      </c>
      <c r="D23" s="3">
        <f>D8+D9+D10+D11+D12+D13+D14+D15+D16+D17+D18+D19+D20+D21+D22</f>
        <v>7</v>
      </c>
      <c r="E23" s="3">
        <f>E8+E9+E10+E11+E12+E13+E14+E15+E16+E17+E18+E19+E20+E21+E22</f>
        <v>5</v>
      </c>
      <c r="F23" s="3">
        <f>F8+F9+F10+F11+F12+F13+F14+F15+F16+F17+F18+F19+F20+F21+F22</f>
        <v>6</v>
      </c>
      <c r="G23" s="3">
        <f t="shared" si="0"/>
        <v>35</v>
      </c>
      <c r="H23" s="4">
        <f>SUM(H8:H21)</f>
        <v>60.184000000000005</v>
      </c>
      <c r="I23" s="4">
        <f t="shared" si="1"/>
        <v>0.58154991359829855</v>
      </c>
    </row>
    <row r="24" spans="1:9" ht="53.25" customHeight="1" x14ac:dyDescent="0.3">
      <c r="A24" s="44" t="s">
        <v>91</v>
      </c>
      <c r="B24" s="43"/>
      <c r="C24" s="43"/>
      <c r="D24" s="43"/>
      <c r="E24" s="43"/>
      <c r="F24" s="43"/>
      <c r="G24" s="43"/>
      <c r="H24" s="43"/>
      <c r="I24" s="43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zoomScaleNormal="100" workbookViewId="0">
      <selection activeCell="B56" sqref="B56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52" t="s">
        <v>27</v>
      </c>
      <c r="B3" s="53"/>
      <c r="C3" s="8">
        <v>3</v>
      </c>
    </row>
    <row r="4" spans="1:3" ht="18.75" x14ac:dyDescent="0.3">
      <c r="A4" s="11" t="s">
        <v>28</v>
      </c>
      <c r="B4" s="11"/>
      <c r="C4" s="11"/>
    </row>
    <row r="5" spans="1:3" ht="37.5" x14ac:dyDescent="0.3">
      <c r="A5" s="33" t="s">
        <v>96</v>
      </c>
      <c r="B5" s="6" t="s">
        <v>24</v>
      </c>
      <c r="C5" s="6">
        <v>1</v>
      </c>
    </row>
    <row r="6" spans="1:3" ht="18.75" x14ac:dyDescent="0.3">
      <c r="A6" s="33" t="s">
        <v>97</v>
      </c>
      <c r="B6" s="6" t="s">
        <v>15</v>
      </c>
      <c r="C6" s="6">
        <v>1</v>
      </c>
    </row>
    <row r="7" spans="1:3" ht="37.5" x14ac:dyDescent="0.3">
      <c r="A7" s="33" t="s">
        <v>108</v>
      </c>
      <c r="B7" s="6" t="s">
        <v>11</v>
      </c>
      <c r="C7" s="6">
        <v>1</v>
      </c>
    </row>
    <row r="8" spans="1:3" ht="2.25" hidden="1" customHeight="1" x14ac:dyDescent="0.3">
      <c r="A8" s="10"/>
      <c r="B8" s="11"/>
      <c r="C8" s="11"/>
    </row>
    <row r="9" spans="1:3" ht="18.75" hidden="1" x14ac:dyDescent="0.3">
      <c r="A9" s="11"/>
      <c r="B9" s="11"/>
      <c r="C9" s="11"/>
    </row>
    <row r="10" spans="1:3" ht="18.75" hidden="1" x14ac:dyDescent="0.3">
      <c r="A10" s="11"/>
      <c r="B10" s="11"/>
      <c r="C10" s="11"/>
    </row>
    <row r="11" spans="1:3" ht="36.75" customHeight="1" x14ac:dyDescent="0.3">
      <c r="A11" s="54" t="s">
        <v>29</v>
      </c>
      <c r="B11" s="55"/>
      <c r="C11" s="8">
        <v>9</v>
      </c>
    </row>
    <row r="12" spans="1:3" ht="18.75" x14ac:dyDescent="0.3">
      <c r="A12" s="11" t="s">
        <v>28</v>
      </c>
      <c r="B12" s="12"/>
      <c r="C12" s="11"/>
    </row>
    <row r="13" spans="1:3" ht="18.75" x14ac:dyDescent="0.3">
      <c r="A13" s="24" t="s">
        <v>88</v>
      </c>
      <c r="B13" s="40" t="s">
        <v>11</v>
      </c>
      <c r="C13" s="39">
        <v>1</v>
      </c>
    </row>
    <row r="14" spans="1:3" ht="37.5" x14ac:dyDescent="0.3">
      <c r="A14" s="23" t="s">
        <v>96</v>
      </c>
      <c r="B14" s="9" t="s">
        <v>24</v>
      </c>
      <c r="C14" s="8">
        <v>1</v>
      </c>
    </row>
    <row r="15" spans="1:3" x14ac:dyDescent="0.25">
      <c r="A15" s="65" t="s">
        <v>109</v>
      </c>
      <c r="B15" s="64" t="s">
        <v>21</v>
      </c>
      <c r="C15" s="62">
        <v>1</v>
      </c>
    </row>
    <row r="16" spans="1:3" ht="21.75" customHeight="1" x14ac:dyDescent="0.25">
      <c r="A16" s="66"/>
      <c r="B16" s="51"/>
      <c r="C16" s="63"/>
    </row>
    <row r="17" spans="1:3" ht="21.75" customHeight="1" x14ac:dyDescent="0.3">
      <c r="A17" s="35" t="s">
        <v>110</v>
      </c>
      <c r="B17" s="36" t="s">
        <v>11</v>
      </c>
      <c r="C17" s="37">
        <v>1</v>
      </c>
    </row>
    <row r="18" spans="1:3" ht="21.75" customHeight="1" x14ac:dyDescent="0.3">
      <c r="A18" s="35" t="s">
        <v>111</v>
      </c>
      <c r="B18" s="36" t="s">
        <v>11</v>
      </c>
      <c r="C18" s="37">
        <v>1</v>
      </c>
    </row>
    <row r="19" spans="1:3" ht="21.75" customHeight="1" x14ac:dyDescent="0.3">
      <c r="A19" s="35" t="s">
        <v>114</v>
      </c>
      <c r="B19" s="36" t="s">
        <v>11</v>
      </c>
      <c r="C19" s="37">
        <v>1</v>
      </c>
    </row>
    <row r="20" spans="1:3" ht="39.75" customHeight="1" x14ac:dyDescent="0.3">
      <c r="A20" s="35" t="s">
        <v>113</v>
      </c>
      <c r="B20" s="36" t="s">
        <v>11</v>
      </c>
      <c r="C20" s="37">
        <v>2</v>
      </c>
    </row>
    <row r="21" spans="1:3" ht="18.75" x14ac:dyDescent="0.3">
      <c r="A21" s="31" t="s">
        <v>106</v>
      </c>
      <c r="B21" s="9" t="s">
        <v>11</v>
      </c>
      <c r="C21" s="25">
        <v>1</v>
      </c>
    </row>
    <row r="22" spans="1:3" ht="39" customHeight="1" x14ac:dyDescent="0.3">
      <c r="A22" s="54" t="s">
        <v>115</v>
      </c>
      <c r="B22" s="55"/>
      <c r="C22" s="25">
        <v>4</v>
      </c>
    </row>
    <row r="23" spans="1:3" ht="21" customHeight="1" x14ac:dyDescent="0.3">
      <c r="A23" s="11" t="s">
        <v>28</v>
      </c>
      <c r="B23" s="12"/>
      <c r="C23" s="6"/>
    </row>
    <row r="24" spans="1:3" ht="37.5" x14ac:dyDescent="0.3">
      <c r="A24" s="27" t="s">
        <v>93</v>
      </c>
      <c r="B24" s="41" t="s">
        <v>105</v>
      </c>
      <c r="C24" s="8">
        <v>2</v>
      </c>
    </row>
    <row r="25" spans="1:3" ht="18.75" x14ac:dyDescent="0.3">
      <c r="A25" s="33" t="s">
        <v>86</v>
      </c>
      <c r="B25" s="9" t="s">
        <v>11</v>
      </c>
      <c r="C25" s="8">
        <v>1</v>
      </c>
    </row>
    <row r="26" spans="1:3" ht="18.75" x14ac:dyDescent="0.3">
      <c r="A26" s="33" t="s">
        <v>106</v>
      </c>
      <c r="B26" s="9" t="s">
        <v>11</v>
      </c>
      <c r="C26" s="8">
        <v>1</v>
      </c>
    </row>
    <row r="27" spans="1:3" ht="54.75" customHeight="1" x14ac:dyDescent="0.3">
      <c r="A27" s="57" t="s">
        <v>94</v>
      </c>
      <c r="B27" s="53"/>
      <c r="C27" s="8">
        <v>1</v>
      </c>
    </row>
    <row r="28" spans="1:3" ht="15.75" x14ac:dyDescent="0.3">
      <c r="A28" s="58" t="s">
        <v>87</v>
      </c>
      <c r="B28" s="59"/>
      <c r="C28" s="59"/>
    </row>
    <row r="29" spans="1:3" ht="37.5" x14ac:dyDescent="0.3">
      <c r="A29" s="38" t="s">
        <v>95</v>
      </c>
      <c r="B29" s="25" t="s">
        <v>11</v>
      </c>
      <c r="C29" s="25">
        <v>1</v>
      </c>
    </row>
    <row r="30" spans="1:3" ht="57.75" customHeight="1" x14ac:dyDescent="0.3">
      <c r="A30" s="57" t="s">
        <v>98</v>
      </c>
      <c r="B30" s="53"/>
      <c r="C30" s="25">
        <v>1</v>
      </c>
    </row>
    <row r="31" spans="1:3" ht="19.5" customHeight="1" x14ac:dyDescent="0.3">
      <c r="A31" s="57" t="s">
        <v>87</v>
      </c>
      <c r="B31" s="60"/>
      <c r="C31" s="53"/>
    </row>
    <row r="32" spans="1:3" ht="37.5" x14ac:dyDescent="0.3">
      <c r="A32" s="38" t="s">
        <v>99</v>
      </c>
      <c r="B32" s="28" t="s">
        <v>100</v>
      </c>
      <c r="C32" s="29">
        <v>1</v>
      </c>
    </row>
    <row r="33" spans="1:3" ht="48" customHeight="1" x14ac:dyDescent="0.3">
      <c r="A33" s="57" t="s">
        <v>116</v>
      </c>
      <c r="B33" s="53"/>
      <c r="C33" s="25">
        <v>6</v>
      </c>
    </row>
    <row r="34" spans="1:3" ht="15.75" x14ac:dyDescent="0.3">
      <c r="A34" s="57" t="s">
        <v>101</v>
      </c>
      <c r="B34" s="60"/>
      <c r="C34" s="53"/>
    </row>
    <row r="35" spans="1:3" ht="56.25" x14ac:dyDescent="0.3">
      <c r="A35" s="38" t="s">
        <v>102</v>
      </c>
      <c r="B35" s="67" t="s">
        <v>11</v>
      </c>
      <c r="C35" s="70">
        <v>1</v>
      </c>
    </row>
    <row r="36" spans="1:3" ht="18.75" x14ac:dyDescent="0.3">
      <c r="A36" s="38" t="s">
        <v>103</v>
      </c>
      <c r="B36" s="68"/>
      <c r="C36" s="71"/>
    </row>
    <row r="37" spans="1:3" ht="37.5" x14ac:dyDescent="0.3">
      <c r="A37" s="38" t="s">
        <v>104</v>
      </c>
      <c r="B37" s="69"/>
      <c r="C37" s="72"/>
    </row>
    <row r="38" spans="1:3" ht="18.75" x14ac:dyDescent="0.3">
      <c r="A38" s="38" t="s">
        <v>106</v>
      </c>
      <c r="B38" s="28" t="s">
        <v>11</v>
      </c>
      <c r="C38" s="29">
        <v>2</v>
      </c>
    </row>
    <row r="39" spans="1:3" ht="75" x14ac:dyDescent="0.3">
      <c r="A39" s="38" t="s">
        <v>117</v>
      </c>
      <c r="B39" s="28" t="s">
        <v>11</v>
      </c>
      <c r="C39" s="29">
        <v>2</v>
      </c>
    </row>
    <row r="40" spans="1:3" ht="18.75" x14ac:dyDescent="0.25">
      <c r="A40" s="34" t="s">
        <v>107</v>
      </c>
      <c r="B40" s="28" t="s">
        <v>11</v>
      </c>
      <c r="C40" s="30">
        <v>1</v>
      </c>
    </row>
    <row r="41" spans="1:3" ht="12.75" customHeight="1" x14ac:dyDescent="0.25">
      <c r="B41" s="32"/>
    </row>
    <row r="42" spans="1:3" ht="36.75" customHeight="1" x14ac:dyDescent="0.3">
      <c r="A42" s="56" t="s">
        <v>126</v>
      </c>
      <c r="B42" s="56"/>
      <c r="C42" s="56"/>
    </row>
    <row r="43" spans="1:3" ht="21" customHeight="1" x14ac:dyDescent="0.25"/>
    <row r="44" spans="1:3" ht="18.75" x14ac:dyDescent="0.3">
      <c r="A44" s="1" t="s">
        <v>30</v>
      </c>
    </row>
    <row r="45" spans="1:3" ht="18.75" x14ac:dyDescent="0.25">
      <c r="A45" s="24" t="s">
        <v>112</v>
      </c>
      <c r="B45" s="28" t="s">
        <v>11</v>
      </c>
      <c r="C45" s="30">
        <v>1</v>
      </c>
    </row>
    <row r="46" spans="1:3" ht="56.25" x14ac:dyDescent="0.25">
      <c r="A46" s="34" t="s">
        <v>118</v>
      </c>
      <c r="B46" s="28" t="s">
        <v>11</v>
      </c>
      <c r="C46" s="30">
        <v>1</v>
      </c>
    </row>
    <row r="47" spans="1:3" ht="18.75" x14ac:dyDescent="0.25">
      <c r="A47" s="34" t="s">
        <v>89</v>
      </c>
      <c r="B47" s="28" t="s">
        <v>19</v>
      </c>
      <c r="C47" s="30">
        <v>1</v>
      </c>
    </row>
    <row r="48" spans="1:3" ht="18.75" x14ac:dyDescent="0.25">
      <c r="A48" s="34" t="s">
        <v>119</v>
      </c>
      <c r="B48" s="28" t="s">
        <v>11</v>
      </c>
      <c r="C48" s="30">
        <v>1</v>
      </c>
    </row>
    <row r="49" spans="1:3" ht="56.25" x14ac:dyDescent="0.25">
      <c r="A49" s="34" t="s">
        <v>120</v>
      </c>
      <c r="B49" s="28" t="s">
        <v>11</v>
      </c>
      <c r="C49" s="30">
        <v>1</v>
      </c>
    </row>
    <row r="50" spans="1:3" ht="37.5" x14ac:dyDescent="0.25">
      <c r="A50" s="34" t="s">
        <v>121</v>
      </c>
      <c r="B50" s="28" t="s">
        <v>11</v>
      </c>
      <c r="C50" s="30">
        <v>1</v>
      </c>
    </row>
    <row r="51" spans="1:3" ht="18.75" x14ac:dyDescent="0.25">
      <c r="A51" s="34" t="s">
        <v>122</v>
      </c>
      <c r="B51" s="28" t="s">
        <v>12</v>
      </c>
      <c r="C51" s="30">
        <v>2</v>
      </c>
    </row>
    <row r="52" spans="1:3" ht="37.5" x14ac:dyDescent="0.25">
      <c r="A52" s="34" t="s">
        <v>123</v>
      </c>
      <c r="B52" s="28" t="s">
        <v>11</v>
      </c>
      <c r="C52" s="30">
        <v>1</v>
      </c>
    </row>
    <row r="53" spans="1:3" ht="37.5" x14ac:dyDescent="0.25">
      <c r="A53" s="34" t="s">
        <v>124</v>
      </c>
      <c r="B53" s="28" t="s">
        <v>11</v>
      </c>
      <c r="C53" s="30">
        <v>1</v>
      </c>
    </row>
    <row r="54" spans="1:3" ht="18.75" x14ac:dyDescent="0.25">
      <c r="A54" s="34" t="s">
        <v>125</v>
      </c>
      <c r="B54" s="28" t="s">
        <v>11</v>
      </c>
      <c r="C54" s="30">
        <v>1</v>
      </c>
    </row>
    <row r="55" spans="1:3" ht="41.25" customHeight="1" x14ac:dyDescent="0.3">
      <c r="A55" s="44" t="s">
        <v>127</v>
      </c>
      <c r="B55" s="61"/>
      <c r="C55" s="61"/>
    </row>
    <row r="56" spans="1:3" ht="32.25" customHeight="1" x14ac:dyDescent="0.3">
      <c r="A56" s="7"/>
    </row>
  </sheetData>
  <mergeCells count="16">
    <mergeCell ref="A55:C55"/>
    <mergeCell ref="C15:C16"/>
    <mergeCell ref="B15:B16"/>
    <mergeCell ref="A15:A16"/>
    <mergeCell ref="B35:B37"/>
    <mergeCell ref="C35:C37"/>
    <mergeCell ref="A3:B3"/>
    <mergeCell ref="A11:B11"/>
    <mergeCell ref="A42:C42"/>
    <mergeCell ref="A27:B27"/>
    <mergeCell ref="A28:C28"/>
    <mergeCell ref="A22:B22"/>
    <mergeCell ref="A30:B30"/>
    <mergeCell ref="A31:C31"/>
    <mergeCell ref="A33:B33"/>
    <mergeCell ref="A34:C34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42" max="2" man="1"/>
    <brk id="5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5" sqref="C15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31</v>
      </c>
      <c r="B1" s="1"/>
      <c r="C1" s="1"/>
      <c r="D1" s="1"/>
      <c r="E1" s="1"/>
    </row>
    <row r="3" spans="1:5" ht="47.25" x14ac:dyDescent="0.25">
      <c r="A3" s="13"/>
      <c r="B3" s="13" t="s">
        <v>32</v>
      </c>
      <c r="C3" s="13" t="s">
        <v>33</v>
      </c>
      <c r="D3" s="13" t="s">
        <v>3</v>
      </c>
      <c r="E3" s="2" t="s">
        <v>34</v>
      </c>
    </row>
    <row r="4" spans="1:5" ht="15.75" x14ac:dyDescent="0.25">
      <c r="A4" s="3" t="s">
        <v>85</v>
      </c>
      <c r="B4" s="3"/>
      <c r="C4" s="3"/>
      <c r="D4" s="3">
        <f t="shared" ref="D4:D12" si="0">B4+C4</f>
        <v>0</v>
      </c>
      <c r="E4" s="4">
        <f>D4/D13*100</f>
        <v>0</v>
      </c>
    </row>
    <row r="5" spans="1:5" ht="15.75" x14ac:dyDescent="0.25">
      <c r="A5" s="3" t="s">
        <v>35</v>
      </c>
      <c r="B5" s="3">
        <v>1</v>
      </c>
      <c r="C5" s="3">
        <v>13</v>
      </c>
      <c r="D5" s="3">
        <f t="shared" si="0"/>
        <v>14</v>
      </c>
      <c r="E5" s="4">
        <f>D5/D13*100</f>
        <v>40</v>
      </c>
    </row>
    <row r="6" spans="1:5" ht="15.75" x14ac:dyDescent="0.25">
      <c r="A6" s="3" t="s">
        <v>36</v>
      </c>
      <c r="B6" s="3"/>
      <c r="C6" s="3"/>
      <c r="D6" s="3">
        <f t="shared" si="0"/>
        <v>0</v>
      </c>
      <c r="E6" s="4">
        <f>D6/D13*100</f>
        <v>0</v>
      </c>
    </row>
    <row r="7" spans="1:5" ht="15.75" x14ac:dyDescent="0.25">
      <c r="A7" s="3" t="s">
        <v>37</v>
      </c>
      <c r="B7" s="3"/>
      <c r="C7" s="3"/>
      <c r="D7" s="3">
        <f t="shared" si="0"/>
        <v>0</v>
      </c>
      <c r="E7" s="4">
        <f>D7/D13*100</f>
        <v>0</v>
      </c>
    </row>
    <row r="8" spans="1:5" ht="15.75" x14ac:dyDescent="0.25">
      <c r="A8" s="3" t="s">
        <v>38</v>
      </c>
      <c r="B8" s="3">
        <v>6</v>
      </c>
      <c r="C8" s="3">
        <v>11</v>
      </c>
      <c r="D8" s="3">
        <f t="shared" si="0"/>
        <v>17</v>
      </c>
      <c r="E8" s="4">
        <f>D8/D13*100</f>
        <v>48.571428571428569</v>
      </c>
    </row>
    <row r="9" spans="1:5" ht="15.75" x14ac:dyDescent="0.25">
      <c r="A9" s="3" t="s">
        <v>84</v>
      </c>
      <c r="B9" s="3"/>
      <c r="C9" s="3"/>
      <c r="D9" s="3">
        <f t="shared" si="0"/>
        <v>0</v>
      </c>
      <c r="E9" s="4">
        <f>D9/D13*100</f>
        <v>0</v>
      </c>
    </row>
    <row r="10" spans="1:5" ht="15.75" x14ac:dyDescent="0.25">
      <c r="A10" s="3" t="s">
        <v>39</v>
      </c>
      <c r="B10" s="3"/>
      <c r="C10" s="3"/>
      <c r="D10" s="3">
        <f t="shared" si="0"/>
        <v>0</v>
      </c>
      <c r="E10" s="4">
        <f>D10/D13*100</f>
        <v>0</v>
      </c>
    </row>
    <row r="11" spans="1:5" ht="15.75" x14ac:dyDescent="0.25">
      <c r="A11" s="3" t="s">
        <v>40</v>
      </c>
      <c r="B11" s="3">
        <v>2</v>
      </c>
      <c r="C11" s="3"/>
      <c r="D11" s="3">
        <f t="shared" si="0"/>
        <v>2</v>
      </c>
      <c r="E11" s="4">
        <f>D11/D13*100</f>
        <v>5.7142857142857144</v>
      </c>
    </row>
    <row r="12" spans="1:5" ht="15.75" x14ac:dyDescent="0.25">
      <c r="A12" s="3" t="s">
        <v>41</v>
      </c>
      <c r="B12" s="3">
        <v>2</v>
      </c>
      <c r="C12" s="3"/>
      <c r="D12" s="3">
        <f t="shared" si="0"/>
        <v>2</v>
      </c>
      <c r="E12" s="4">
        <f>D12/D13*100</f>
        <v>5.7142857142857144</v>
      </c>
    </row>
    <row r="13" spans="1:5" ht="15.75" x14ac:dyDescent="0.25">
      <c r="A13" s="3" t="s">
        <v>25</v>
      </c>
      <c r="B13" s="3">
        <f>SUM(B4:B12)</f>
        <v>11</v>
      </c>
      <c r="C13" s="3">
        <f>SUM(C4:C12)</f>
        <v>24</v>
      </c>
      <c r="D13" s="3">
        <f>D4+D5+D6+D7+D8+D9+D10+D11+D12</f>
        <v>35</v>
      </c>
      <c r="E13" s="4">
        <f>SUM(E4:E12)</f>
        <v>99.999999999999986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7" zoomScaleNormal="100" workbookViewId="0">
      <selection activeCell="K18" sqref="K18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66</v>
      </c>
    </row>
    <row r="3" spans="1:11" ht="15.75" x14ac:dyDescent="0.25">
      <c r="A3" s="75" t="s">
        <v>42</v>
      </c>
      <c r="B3" s="75"/>
      <c r="C3" s="76" t="s">
        <v>43</v>
      </c>
      <c r="D3" s="76"/>
      <c r="E3" s="76" t="s">
        <v>44</v>
      </c>
      <c r="F3" s="76"/>
      <c r="G3" s="14" t="s">
        <v>3</v>
      </c>
      <c r="H3" s="73" t="s">
        <v>45</v>
      </c>
      <c r="I3" s="14" t="s">
        <v>3</v>
      </c>
      <c r="J3" s="73" t="s">
        <v>45</v>
      </c>
      <c r="K3" s="73" t="s">
        <v>130</v>
      </c>
    </row>
    <row r="4" spans="1:11" ht="15.75" x14ac:dyDescent="0.25">
      <c r="A4" s="75"/>
      <c r="B4" s="75"/>
      <c r="C4" s="14">
        <v>2014</v>
      </c>
      <c r="D4" s="14">
        <v>2015</v>
      </c>
      <c r="E4" s="14">
        <v>2014</v>
      </c>
      <c r="F4" s="14">
        <v>2015</v>
      </c>
      <c r="G4" s="14">
        <v>2014</v>
      </c>
      <c r="H4" s="74"/>
      <c r="I4" s="14">
        <v>2015</v>
      </c>
      <c r="J4" s="74"/>
      <c r="K4" s="74"/>
    </row>
    <row r="5" spans="1:11" ht="47.25" x14ac:dyDescent="0.25">
      <c r="A5" s="15">
        <v>1</v>
      </c>
      <c r="B5" s="16" t="s">
        <v>46</v>
      </c>
      <c r="C5" s="17">
        <f>SUM(C6:C15)</f>
        <v>4</v>
      </c>
      <c r="D5" s="17">
        <f>SUM(D6:D15)</f>
        <v>11</v>
      </c>
      <c r="E5" s="17">
        <f>SUM(E6:E15)</f>
        <v>11</v>
      </c>
      <c r="F5" s="17">
        <f>SUM(F6:F15)</f>
        <v>24</v>
      </c>
      <c r="G5" s="17">
        <f>G6+G7+G8+G9+G10+G11+G12+G13+G14+G15</f>
        <v>15</v>
      </c>
      <c r="H5" s="17">
        <v>100</v>
      </c>
      <c r="I5" s="17">
        <f>I6+I7+I8+I9+I10+I11+I12+I13+I14+I15</f>
        <v>35</v>
      </c>
      <c r="J5" s="17">
        <v>100</v>
      </c>
      <c r="K5" s="26">
        <f>I5/G5*100-100</f>
        <v>133.33333333333334</v>
      </c>
    </row>
    <row r="6" spans="1:11" ht="63" x14ac:dyDescent="0.25">
      <c r="A6" s="15" t="s">
        <v>47</v>
      </c>
      <c r="B6" s="18" t="s">
        <v>79</v>
      </c>
      <c r="C6" s="19"/>
      <c r="D6" s="19">
        <v>1</v>
      </c>
      <c r="E6" s="19">
        <v>1</v>
      </c>
      <c r="F6" s="19"/>
      <c r="G6" s="19">
        <f t="shared" ref="G6:G15" si="0">C6+E6</f>
        <v>1</v>
      </c>
      <c r="H6" s="20">
        <f>G6/G5*100</f>
        <v>6.666666666666667</v>
      </c>
      <c r="I6" s="19">
        <f t="shared" ref="I6:I15" si="1">D6+F6</f>
        <v>1</v>
      </c>
      <c r="J6" s="20">
        <f>I6/I5*100</f>
        <v>2.8571428571428572</v>
      </c>
      <c r="K6" s="26">
        <f t="shared" ref="K6:K15" si="2">I6/G6*100-100</f>
        <v>0</v>
      </c>
    </row>
    <row r="7" spans="1:11" ht="61.5" customHeight="1" x14ac:dyDescent="0.25">
      <c r="A7" s="15" t="s">
        <v>48</v>
      </c>
      <c r="B7" s="18" t="s">
        <v>49</v>
      </c>
      <c r="C7" s="19"/>
      <c r="D7" s="19">
        <v>1</v>
      </c>
      <c r="E7" s="19">
        <v>1</v>
      </c>
      <c r="F7" s="19"/>
      <c r="G7" s="19">
        <f t="shared" si="0"/>
        <v>1</v>
      </c>
      <c r="H7" s="20">
        <f>G7/G5*100</f>
        <v>6.666666666666667</v>
      </c>
      <c r="I7" s="19">
        <f t="shared" si="1"/>
        <v>1</v>
      </c>
      <c r="J7" s="20">
        <f>I7/I5*100</f>
        <v>2.8571428571428572</v>
      </c>
      <c r="K7" s="26">
        <f t="shared" si="2"/>
        <v>0</v>
      </c>
    </row>
    <row r="8" spans="1:11" ht="31.5" x14ac:dyDescent="0.25">
      <c r="A8" s="15" t="s">
        <v>50</v>
      </c>
      <c r="B8" s="18" t="s">
        <v>51</v>
      </c>
      <c r="C8" s="19"/>
      <c r="D8" s="19"/>
      <c r="E8" s="19"/>
      <c r="F8" s="19"/>
      <c r="G8" s="19">
        <f t="shared" si="0"/>
        <v>0</v>
      </c>
      <c r="H8" s="19">
        <f>G8/G5*100</f>
        <v>0</v>
      </c>
      <c r="I8" s="19">
        <f t="shared" si="1"/>
        <v>0</v>
      </c>
      <c r="J8" s="20">
        <f>I8/I5*100</f>
        <v>0</v>
      </c>
      <c r="K8" s="26" t="e">
        <f t="shared" si="2"/>
        <v>#DIV/0!</v>
      </c>
    </row>
    <row r="9" spans="1:11" ht="47.25" x14ac:dyDescent="0.25">
      <c r="A9" s="15" t="s">
        <v>52</v>
      </c>
      <c r="B9" s="18" t="s">
        <v>53</v>
      </c>
      <c r="C9" s="19"/>
      <c r="D9" s="19"/>
      <c r="E9" s="19">
        <v>1</v>
      </c>
      <c r="F9" s="19">
        <v>1</v>
      </c>
      <c r="G9" s="19">
        <f t="shared" si="0"/>
        <v>1</v>
      </c>
      <c r="H9" s="20">
        <f>G9/G5*100</f>
        <v>6.666666666666667</v>
      </c>
      <c r="I9" s="19">
        <f t="shared" si="1"/>
        <v>1</v>
      </c>
      <c r="J9" s="20">
        <f>I9/I5*100</f>
        <v>2.8571428571428572</v>
      </c>
      <c r="K9" s="26">
        <f t="shared" si="2"/>
        <v>0</v>
      </c>
    </row>
    <row r="10" spans="1:11" ht="18.75" x14ac:dyDescent="0.25">
      <c r="A10" s="15" t="s">
        <v>54</v>
      </c>
      <c r="B10" s="18" t="s">
        <v>55</v>
      </c>
      <c r="C10" s="19">
        <v>2</v>
      </c>
      <c r="D10" s="19">
        <v>9</v>
      </c>
      <c r="E10" s="19">
        <v>3</v>
      </c>
      <c r="F10" s="19">
        <v>15</v>
      </c>
      <c r="G10" s="19">
        <f t="shared" si="0"/>
        <v>5</v>
      </c>
      <c r="H10" s="20">
        <f>G10/G5*100</f>
        <v>33.333333333333329</v>
      </c>
      <c r="I10" s="19">
        <f t="shared" si="1"/>
        <v>24</v>
      </c>
      <c r="J10" s="20">
        <f>I10/I5*100</f>
        <v>68.571428571428569</v>
      </c>
      <c r="K10" s="26">
        <f t="shared" si="2"/>
        <v>380</v>
      </c>
    </row>
    <row r="11" spans="1:11" ht="47.25" x14ac:dyDescent="0.25">
      <c r="A11" s="15" t="s">
        <v>56</v>
      </c>
      <c r="B11" s="18" t="s">
        <v>57</v>
      </c>
      <c r="C11" s="19"/>
      <c r="D11" s="19"/>
      <c r="E11" s="19"/>
      <c r="F11" s="19"/>
      <c r="G11" s="19">
        <f t="shared" si="0"/>
        <v>0</v>
      </c>
      <c r="H11" s="19">
        <f>G11/G5*100</f>
        <v>0</v>
      </c>
      <c r="I11" s="19">
        <f t="shared" si="1"/>
        <v>0</v>
      </c>
      <c r="J11" s="19">
        <f>I11/I5*100</f>
        <v>0</v>
      </c>
      <c r="K11" s="26" t="e">
        <f t="shared" si="2"/>
        <v>#DIV/0!</v>
      </c>
    </row>
    <row r="12" spans="1:11" ht="47.25" x14ac:dyDescent="0.25">
      <c r="A12" s="15" t="s">
        <v>58</v>
      </c>
      <c r="B12" s="18" t="s">
        <v>59</v>
      </c>
      <c r="C12" s="19"/>
      <c r="D12" s="19"/>
      <c r="E12" s="19"/>
      <c r="F12" s="19"/>
      <c r="G12" s="19">
        <f t="shared" si="0"/>
        <v>0</v>
      </c>
      <c r="H12" s="19">
        <f>G12/G5*100</f>
        <v>0</v>
      </c>
      <c r="I12" s="19">
        <f t="shared" si="1"/>
        <v>0</v>
      </c>
      <c r="J12" s="20">
        <f>I12/I5*100</f>
        <v>0</v>
      </c>
      <c r="K12" s="26" t="e">
        <f t="shared" si="2"/>
        <v>#DIV/0!</v>
      </c>
    </row>
    <row r="13" spans="1:11" ht="31.5" x14ac:dyDescent="0.25">
      <c r="A13" s="15" t="s">
        <v>60</v>
      </c>
      <c r="B13" s="18" t="s">
        <v>61</v>
      </c>
      <c r="C13" s="19">
        <v>2</v>
      </c>
      <c r="D13" s="19"/>
      <c r="E13" s="19">
        <v>5</v>
      </c>
      <c r="F13" s="19">
        <v>6</v>
      </c>
      <c r="G13" s="19">
        <f t="shared" si="0"/>
        <v>7</v>
      </c>
      <c r="H13" s="20">
        <f>G13/G5*100</f>
        <v>46.666666666666664</v>
      </c>
      <c r="I13" s="19">
        <f t="shared" si="1"/>
        <v>6</v>
      </c>
      <c r="J13" s="20">
        <f>I13/I5*100</f>
        <v>17.142857142857142</v>
      </c>
      <c r="K13" s="26">
        <f t="shared" si="2"/>
        <v>-14.285714285714292</v>
      </c>
    </row>
    <row r="14" spans="1:11" ht="18.75" x14ac:dyDescent="0.25">
      <c r="A14" s="15" t="s">
        <v>62</v>
      </c>
      <c r="B14" s="18" t="s">
        <v>63</v>
      </c>
      <c r="C14" s="19"/>
      <c r="D14" s="19"/>
      <c r="E14" s="19"/>
      <c r="F14" s="19">
        <v>2</v>
      </c>
      <c r="G14" s="19">
        <f t="shared" si="0"/>
        <v>0</v>
      </c>
      <c r="H14" s="20">
        <f>G14/G5*100</f>
        <v>0</v>
      </c>
      <c r="I14" s="19">
        <f t="shared" si="1"/>
        <v>2</v>
      </c>
      <c r="J14" s="20">
        <f>I14/I5*100</f>
        <v>5.7142857142857144</v>
      </c>
      <c r="K14" s="26" t="e">
        <f t="shared" si="2"/>
        <v>#DIV/0!</v>
      </c>
    </row>
    <row r="15" spans="1:11" ht="31.5" x14ac:dyDescent="0.25">
      <c r="A15" s="15" t="s">
        <v>64</v>
      </c>
      <c r="B15" s="18" t="s">
        <v>65</v>
      </c>
      <c r="C15" s="19"/>
      <c r="D15" s="19"/>
      <c r="E15" s="19"/>
      <c r="F15" s="19"/>
      <c r="G15" s="19">
        <f t="shared" si="0"/>
        <v>0</v>
      </c>
      <c r="H15" s="20">
        <f>G15/G5*100</f>
        <v>0</v>
      </c>
      <c r="I15" s="19">
        <f t="shared" si="1"/>
        <v>0</v>
      </c>
      <c r="J15" s="20">
        <f>I15/I5*100</f>
        <v>0</v>
      </c>
      <c r="K15" s="26" t="e">
        <f t="shared" si="2"/>
        <v>#DIV/0!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7" zoomScaleNormal="100" workbookViewId="0">
      <selection activeCell="D30" sqref="D30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67</v>
      </c>
    </row>
    <row r="3" spans="1:5" ht="31.5" x14ac:dyDescent="0.25">
      <c r="A3" s="13" t="s">
        <v>68</v>
      </c>
      <c r="B3" s="13" t="s">
        <v>32</v>
      </c>
      <c r="C3" s="13" t="s">
        <v>33</v>
      </c>
      <c r="D3" s="3" t="s">
        <v>3</v>
      </c>
      <c r="E3" s="21" t="s">
        <v>34</v>
      </c>
    </row>
    <row r="4" spans="1:5" ht="15.75" x14ac:dyDescent="0.25">
      <c r="A4" s="3" t="s">
        <v>69</v>
      </c>
      <c r="B4" s="3">
        <v>10</v>
      </c>
      <c r="C4" s="3">
        <v>15</v>
      </c>
      <c r="D4" s="3">
        <f>B4+C4</f>
        <v>25</v>
      </c>
      <c r="E4" s="4">
        <f>D4/D7*100</f>
        <v>71.428571428571431</v>
      </c>
    </row>
    <row r="5" spans="1:5" ht="15.75" x14ac:dyDescent="0.25">
      <c r="A5" s="3" t="s">
        <v>70</v>
      </c>
      <c r="B5" s="3"/>
      <c r="C5" s="3">
        <v>9</v>
      </c>
      <c r="D5" s="3">
        <f>B5+C5</f>
        <v>9</v>
      </c>
      <c r="E5" s="4">
        <f>D5/D7*100</f>
        <v>25.714285714285712</v>
      </c>
    </row>
    <row r="6" spans="1:5" ht="15.75" x14ac:dyDescent="0.25">
      <c r="A6" s="22" t="s">
        <v>71</v>
      </c>
      <c r="B6" s="3">
        <v>1</v>
      </c>
      <c r="C6" s="3"/>
      <c r="D6" s="3">
        <f>B6+C6</f>
        <v>1</v>
      </c>
      <c r="E6" s="4">
        <f>D6/D7*100</f>
        <v>2.8571428571428572</v>
      </c>
    </row>
    <row r="7" spans="1:5" ht="15.75" x14ac:dyDescent="0.25">
      <c r="A7" s="22" t="s">
        <v>25</v>
      </c>
      <c r="B7" s="3">
        <f>B4+B5+B6</f>
        <v>11</v>
      </c>
      <c r="C7" s="3">
        <f>SUM(C4:C6)</f>
        <v>24</v>
      </c>
      <c r="D7" s="3">
        <f>D4+D5+D6</f>
        <v>35</v>
      </c>
      <c r="E7" s="4">
        <f>SUM(E4:E6)</f>
        <v>100</v>
      </c>
    </row>
    <row r="9" spans="1:5" ht="18.75" x14ac:dyDescent="0.3">
      <c r="A9" s="1" t="s">
        <v>72</v>
      </c>
    </row>
    <row r="11" spans="1:5" ht="31.5" x14ac:dyDescent="0.25">
      <c r="A11" s="13"/>
      <c r="B11" s="13" t="s">
        <v>32</v>
      </c>
      <c r="C11" s="13" t="s">
        <v>33</v>
      </c>
      <c r="D11" s="13" t="s">
        <v>3</v>
      </c>
      <c r="E11" s="2" t="s">
        <v>34</v>
      </c>
    </row>
    <row r="12" spans="1:5" ht="31.5" x14ac:dyDescent="0.25">
      <c r="A12" s="21" t="s">
        <v>128</v>
      </c>
      <c r="B12" s="3"/>
      <c r="C12" s="3">
        <v>1</v>
      </c>
      <c r="D12" s="3">
        <f t="shared" ref="D12:D18" si="0">B12+C12</f>
        <v>1</v>
      </c>
      <c r="E12" s="4">
        <f>D12/D19*100</f>
        <v>9.0909090909090917</v>
      </c>
    </row>
    <row r="13" spans="1:5" ht="15.75" x14ac:dyDescent="0.25">
      <c r="A13" s="3" t="s">
        <v>73</v>
      </c>
      <c r="B13" s="3">
        <v>1</v>
      </c>
      <c r="C13" s="3">
        <v>4</v>
      </c>
      <c r="D13" s="3">
        <f t="shared" si="0"/>
        <v>5</v>
      </c>
      <c r="E13" s="4">
        <f>D13/D19*100</f>
        <v>45.454545454545453</v>
      </c>
    </row>
    <row r="14" spans="1:5" ht="15.75" x14ac:dyDescent="0.25">
      <c r="A14" s="3" t="s">
        <v>82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74</v>
      </c>
      <c r="B15" s="3"/>
      <c r="C15" s="3"/>
      <c r="D15" s="3">
        <f t="shared" si="0"/>
        <v>0</v>
      </c>
      <c r="E15" s="4">
        <f>D15/D19*100</f>
        <v>0</v>
      </c>
    </row>
    <row r="16" spans="1:5" ht="15.75" x14ac:dyDescent="0.25">
      <c r="A16" s="3" t="s">
        <v>81</v>
      </c>
      <c r="B16" s="3"/>
      <c r="C16" s="3">
        <v>1</v>
      </c>
      <c r="D16" s="3">
        <f t="shared" si="0"/>
        <v>1</v>
      </c>
      <c r="E16" s="4">
        <f>D16/D19*100</f>
        <v>9.0909090909090917</v>
      </c>
    </row>
    <row r="17" spans="1:6" ht="15.75" x14ac:dyDescent="0.25">
      <c r="A17" s="21" t="s">
        <v>83</v>
      </c>
      <c r="B17" s="3">
        <v>3</v>
      </c>
      <c r="C17" s="3"/>
      <c r="D17" s="3">
        <f t="shared" si="0"/>
        <v>3</v>
      </c>
      <c r="E17" s="4">
        <f>D17/D19*100</f>
        <v>27.27272727272727</v>
      </c>
    </row>
    <row r="18" spans="1:6" ht="47.25" x14ac:dyDescent="0.25">
      <c r="A18" s="21" t="s">
        <v>129</v>
      </c>
      <c r="B18" s="3"/>
      <c r="C18" s="3">
        <v>1</v>
      </c>
      <c r="D18" s="3">
        <f t="shared" si="0"/>
        <v>1</v>
      </c>
      <c r="E18" s="4">
        <f>D18/D19*100</f>
        <v>9.0909090909090917</v>
      </c>
    </row>
    <row r="19" spans="1:6" ht="15.75" x14ac:dyDescent="0.25">
      <c r="A19" s="3" t="s">
        <v>25</v>
      </c>
      <c r="B19" s="3">
        <f>SUM(B12:B18)</f>
        <v>4</v>
      </c>
      <c r="C19" s="3">
        <f>SUM(C12:C18)</f>
        <v>7</v>
      </c>
      <c r="D19" s="3">
        <f>D12+D13+D14+D15+D16+D17+D18</f>
        <v>11</v>
      </c>
      <c r="E19" s="4">
        <f>SUM(E12:E18)</f>
        <v>100</v>
      </c>
    </row>
    <row r="21" spans="1:6" ht="45" customHeight="1" x14ac:dyDescent="0.3">
      <c r="A21" s="42" t="s">
        <v>131</v>
      </c>
      <c r="B21" s="43"/>
      <c r="C21" s="43"/>
      <c r="D21" s="43"/>
      <c r="E21" s="43"/>
      <c r="F21" s="43"/>
    </row>
    <row r="22" spans="1:6" ht="18.75" customHeight="1" x14ac:dyDescent="0.25"/>
    <row r="23" spans="1:6" ht="21" customHeight="1" x14ac:dyDescent="0.3">
      <c r="A23" s="1" t="s">
        <v>75</v>
      </c>
    </row>
    <row r="24" spans="1:6" ht="18.75" customHeight="1" x14ac:dyDescent="0.3">
      <c r="A24" s="1" t="s">
        <v>76</v>
      </c>
    </row>
    <row r="25" spans="1:6" ht="19.5" customHeight="1" x14ac:dyDescent="0.3">
      <c r="A25" s="1" t="s">
        <v>77</v>
      </c>
    </row>
    <row r="26" spans="1:6" ht="15.75" customHeight="1" x14ac:dyDescent="0.3">
      <c r="A26" s="1" t="s">
        <v>78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2015-05-07T13:16:10Z</cp:lastPrinted>
  <dcterms:created xsi:type="dcterms:W3CDTF">2014-08-06T04:45:58Z</dcterms:created>
  <dcterms:modified xsi:type="dcterms:W3CDTF">2015-06-22T11:21:30Z</dcterms:modified>
</cp:coreProperties>
</file>